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16470" windowHeight="11310" activeTab="2"/>
  </bookViews>
  <sheets>
    <sheet name="สรุป" sheetId="3" r:id="rId1"/>
    <sheet name="68.การแสดงประจำปี" sheetId="1" r:id="rId2"/>
    <sheet name="69.การแสดง" sheetId="2" r:id="rId3"/>
  </sheets>
  <definedNames>
    <definedName name="_xlnm.Print_Titles" localSheetId="1">'68.การแสดงประจำปี'!$1:$5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9" i="3"/>
  <c r="I16" i="2"/>
  <c r="I69" i="1"/>
  <c r="C19" i="1" l="1"/>
  <c r="C63" i="1" l="1"/>
  <c r="C55" i="1"/>
  <c r="C45" i="1"/>
  <c r="C42" i="1"/>
  <c r="C36" i="1"/>
  <c r="C27" i="1"/>
  <c r="C11" i="1"/>
  <c r="B11" i="3"/>
  <c r="C15" i="2" l="1"/>
  <c r="C10" i="2"/>
  <c r="C68" i="1"/>
  <c r="C58" i="1"/>
  <c r="C16" i="2" l="1"/>
  <c r="C69" i="1"/>
</calcChain>
</file>

<file path=xl/sharedStrings.xml><?xml version="1.0" encoding="utf-8"?>
<sst xmlns="http://schemas.openxmlformats.org/spreadsheetml/2006/main" count="103" uniqueCount="76">
  <si>
    <t>รายการ</t>
  </si>
  <si>
    <t>งบประมาณ</t>
  </si>
  <si>
    <t>ฝ่ายกิจกรรมการแสดง</t>
  </si>
  <si>
    <t>งานการแสดงประจำปี</t>
  </si>
  <si>
    <t>งานแสดงภายในและภายนอกโรงเรียน</t>
  </si>
  <si>
    <t>รวม</t>
  </si>
  <si>
    <t>ลำดับ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</si>
  <si>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</si>
  <si>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</si>
  <si>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</si>
  <si>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</si>
  <si>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</si>
  <si>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</si>
  <si>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เครื่องแต่งกาย</t>
  </si>
  <si>
    <t>1.3 อุปกรณ์ประกอบการแสดงบนเวที</t>
  </si>
  <si>
    <t>ดนตรี</t>
  </si>
  <si>
    <t>-วันซ้อมใหญ่</t>
  </si>
  <si>
    <t>-วันแสดง</t>
  </si>
  <si>
    <t>2.2 ค่าเครื่องแต่งกายและเครื่องประดับสำหรับนักดนตรี 20 ชุด</t>
  </si>
  <si>
    <t>2.3 ค่าใช้จ่ายเกี่ยวกับดนตรีสากล</t>
  </si>
  <si>
    <t>2.3 ค่าใช้จ่ายเกี่ยวกับดนตรีไทย</t>
  </si>
  <si>
    <t>แต่งหน้า/ผม/แต่งกาย วันถ่ายสูจิบัตร (1 วัน)</t>
  </si>
  <si>
    <r>
      <rPr>
        <sz val="16"/>
        <color theme="1"/>
        <rFont val="TH SarabunPSK"/>
        <family val="2"/>
      </rPr>
      <t xml:space="preserve">3.1 </t>
    </r>
    <r>
      <rPr>
        <u/>
        <sz val="16"/>
        <color theme="1"/>
        <rFont val="TH SarabunPSK"/>
        <family val="2"/>
      </rPr>
      <t>รีวิว</t>
    </r>
    <r>
      <rPr>
        <sz val="16"/>
        <color theme="1"/>
        <rFont val="TH SarabunPSK"/>
        <family val="2"/>
      </rPr>
      <t xml:space="preserve"> (ภาคปกติ/PPiP)</t>
    </r>
  </si>
  <si>
    <t>วันแสดง (2 วัน)</t>
  </si>
  <si>
    <t>4.1 ค่าแต่งหน้า/ผม (กองกลาง) 30 คน.</t>
  </si>
  <si>
    <t>5.1 ค่าจ้าง อ.ช่วยสอน 1 คน 3 เดือน</t>
  </si>
  <si>
    <t>5.3 ค่าจ้างจัดเตรียม/จัดเก็บ/ทำความสะอาดชุดและอุปกรณ์ตลอดการแสดง</t>
  </si>
  <si>
    <t>5.4 ค่าซ่อมแซมชุดและอุปกรณ์หลังจบการแสดง</t>
  </si>
  <si>
    <t>ฉาก</t>
  </si>
  <si>
    <t xml:space="preserve">แสง สี เสียง </t>
  </si>
  <si>
    <t>7.1 ค่าตอบแทนแสงสีเสียงไดร์ไอซ์</t>
  </si>
  <si>
    <t>7.2 ค่าระบบเอฟเฟ็กต่างๆ</t>
  </si>
  <si>
    <t>7.3 ค่าติดตั้งระบบเสียง</t>
  </si>
  <si>
    <t>7.4 ค่าจอ LED 2 จอ</t>
  </si>
  <si>
    <t>บันทึกเทปและถ่ายทอดสัญญาณ</t>
  </si>
  <si>
    <t>8.1 ค่าบันทึกเทป จำนวน 4 รอบ</t>
  </si>
  <si>
    <t>อาหาร</t>
  </si>
  <si>
    <t>9.1 วันถ่ายภาพสูจิบัตรการแสดง</t>
  </si>
  <si>
    <t>9.2 วันซ้อมและเตรียมงานที่ รร.</t>
  </si>
  <si>
    <t>9.3 วันซ้อมใหญ่และวันแสดง</t>
  </si>
  <si>
    <t>อื่นๆ</t>
  </si>
  <si>
    <t>10.1 สถานที่/รักษาความปลอดภัย</t>
  </si>
  <si>
    <t>10.2 วันสดุสิ้นเปลืองอุปกรณ์ต่างๆ</t>
  </si>
  <si>
    <t>10.3 ค่าสตูดิโอถ่ายภาพ 2 สตู</t>
  </si>
  <si>
    <t>รวมเป็นเงินทั้งสิ้น</t>
  </si>
  <si>
    <t>งานการแสดงภายในและภายนอก</t>
  </si>
  <si>
    <t>ค่าจ้างแต่งหน้า/ทำผม/แต่งตัว</t>
  </si>
  <si>
    <t>2. กิจกรรมกลองสะบัดชัย</t>
  </si>
  <si>
    <t>ปีงบประมาณ 2570</t>
  </si>
  <si>
    <t>ที่ขอตั้ง ปี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</si>
  <si>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</si>
  <si>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</si>
  <si>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6.1 ค่าตอบแทนสร้างฉาก/ติดตั้ง/
รื้อถอน/รถรับส่ง/คนงาน</t>
  </si>
  <si>
    <t>ค่าวัสดุฝึก/อุปกรณ์และ
เครื่องแต่งกายประกอบการแสดงต่างๆ</t>
  </si>
  <si>
    <t>การแสดงทางศิลปวัฒนธรรมประจำปี</t>
  </si>
  <si>
    <t>กิจกรรมการแสดงประจำปี ประจำปีการศึกษา 2569</t>
  </si>
  <si>
    <t>2.1 ค่าตอบแทนผู้บรรเลงดนตรีไทย 8 คน / พากย์ร้อง 5 คน</t>
  </si>
  <si>
    <t>-พระ/ยักษ์/ลิง (ช่างแต่งตัว 20 คน)</t>
  </si>
  <si>
    <t xml:space="preserve">4.4 ค่าแต่งตัวโขน 50 คน </t>
  </si>
  <si>
    <t>4.5 ค่าเครื่องสำอางและวัสดุ สิ้นเปลือง (ภาคไทย/ดล.-ป.2 ช+ญ/ป.3-ป.6ญ.)</t>
  </si>
  <si>
    <t xml:space="preserve">4.6 ค่าเครื่องสำอางและวัสดุสิ้นเปลือง (ภาค PPiP/ป.3-ป.6 ช นร. </t>
  </si>
  <si>
    <t>5.2 ค่าจ้างผู้ช่วยฝึกซ้อม 7 วัน 4 คน</t>
  </si>
  <si>
    <t>โครงการ  การแสดงทางศิลปวัฒนธรรมประจำปี</t>
  </si>
  <si>
    <t>1. กิจกรรมงานการแสดงภายในและภายนอก</t>
  </si>
  <si>
    <t>ค่าอาหารสำหรับนักแสดงในการฝึกซ้อมกิจกรรมต่าง ๆ นอกเวลา</t>
  </si>
  <si>
    <t>ค่าเสื้อกลอง 3 ชุด</t>
  </si>
  <si>
    <t>ชุดใส่แสดงกลองสะบัดชัย 15 ชุด</t>
  </si>
  <si>
    <t>ไม้กลอง 5 คู่</t>
  </si>
  <si>
    <r>
      <t xml:space="preserve">3.2 </t>
    </r>
    <r>
      <rPr>
        <u/>
        <sz val="16"/>
        <color theme="1"/>
        <rFont val="TH SarabunPSK"/>
        <family val="2"/>
      </rPr>
      <t>โขน แต่งหน้า/แต่งตัว</t>
    </r>
  </si>
  <si>
    <t>4.2 ค่าแต่งหน้า/ผม/แต่งตัว 
ตัวเอกละคร ป.6 ญ 12 คน</t>
  </si>
  <si>
    <t>1.1 ค่าเครื่องแต่งกายนักเรียน 
2,020 คน x 800 บาท</t>
  </si>
  <si>
    <t>1.2 ชุดตัวเอกละคร 20 ชุด</t>
  </si>
  <si>
    <t>-ค่าจ้างช่างผม (รีวิว) 40 คน</t>
  </si>
  <si>
    <t>-ค่าจ้างคนแต่งหน้า (รีวิว) 40 คน</t>
  </si>
  <si>
    <t>-พระ/เบิกโรง (ช่างแต่งตัว 5 คน)</t>
  </si>
  <si>
    <t>4.3 ค่าแต่งหน้า/ผม  6 คน.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</si>
</sst>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10">
    <font>
      <sz val="11"/>
      <color theme="1"/>
      <name val="Calibri"/>
      <charset val="134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u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166" fontId="1" fillId="0" borderId="2" xfId="1" applyNumberFormat="1" applyFont="1" applyBorder="1" applyAlignment="1">
      <alignment horizontal="center" vertical="center" wrapText="1"/>
    </xf>
    <xf numFmtId="166" fontId="1" fillId="0" borderId="2" xfId="1" applyNumberFormat="1" applyFont="1" applyBorder="1" applyAlignment="1">
      <alignment horizontal="left" vertical="center" wrapText="1" indent="2"/>
    </xf>
    <xf numFmtId="166" fontId="3" fillId="0" borderId="5" xfId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6" fontId="3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166" fontId="1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66" fontId="3" fillId="0" borderId="12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/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49" fontId="6" fillId="0" borderId="2" xfId="0" applyNumberFormat="1" applyFont="1" applyFill="1" applyBorder="1" applyAlignment="1">
      <alignment horizontal="left" vertical="center" wrapText="1"/>
    </xf>
    <xf numFmtId="164" fontId="6" fillId="0" borderId="2" xfId="1" applyNumberFormat="1" applyFont="1" applyFill="1" applyBorder="1"/>
    <xf numFmtId="0" fontId="3" fillId="0" borderId="2" xfId="0" applyFont="1" applyFill="1" applyBorder="1" applyAlignment="1">
      <alignment horizontal="center" vertical="center"/>
    </xf>
    <xf numFmtId="164" fontId="3" fillId="0" borderId="14" xfId="0" applyNumberFormat="1" applyFont="1" applyFill="1" applyBorder="1"/>
    <xf numFmtId="0" fontId="3" fillId="0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6" fontId="3" fillId="4" borderId="2" xfId="1" applyNumberFormat="1" applyFont="1" applyFill="1" applyBorder="1" applyAlignment="1">
      <alignment horizontal="center" vertical="center"/>
    </xf>
    <xf numFmtId="167" fontId="3" fillId="4" borderId="2" xfId="1" applyNumberFormat="1" applyFont="1" applyFill="1" applyBorder="1" applyAlignment="1">
      <alignment horizontal="center" vertical="center"/>
    </xf>
    <xf numFmtId="166" fontId="3" fillId="4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166" fontId="1" fillId="0" borderId="16" xfId="1" applyNumberFormat="1" applyFont="1" applyBorder="1" applyAlignment="1">
      <alignment horizontal="center" vertical="center" wrapText="1"/>
    </xf>
    <xf numFmtId="166" fontId="1" fillId="0" borderId="16" xfId="1" applyNumberFormat="1" applyFont="1" applyBorder="1" applyAlignment="1">
      <alignment horizontal="left" vertical="center" wrapText="1" indent="2"/>
    </xf>
    <xf numFmtId="166" fontId="3" fillId="0" borderId="17" xfId="1" applyNumberFormat="1" applyFont="1" applyBorder="1" applyAlignment="1">
      <alignment horizontal="center" vertical="center"/>
    </xf>
    <xf numFmtId="166" fontId="3" fillId="0" borderId="16" xfId="1" applyNumberFormat="1" applyFont="1" applyBorder="1" applyAlignment="1">
      <alignment horizontal="center" vertical="center"/>
    </xf>
    <xf numFmtId="167" fontId="3" fillId="4" borderId="3" xfId="1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 wrapText="1"/>
    </xf>
    <xf numFmtId="166" fontId="3" fillId="2" borderId="8" xfId="1" applyNumberFormat="1" applyFont="1" applyFill="1" applyBorder="1" applyAlignment="1">
      <alignment horizontal="center" vertical="center" wrapText="1"/>
    </xf>
    <xf numFmtId="166" fontId="3" fillId="2" borderId="5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6" fontId="3" fillId="3" borderId="9" xfId="1" applyNumberFormat="1" applyFont="1" applyFill="1" applyBorder="1" applyAlignment="1">
      <alignment horizontal="center" vertical="center"/>
    </xf>
    <xf numFmtId="166" fontId="3" fillId="3" borderId="10" xfId="1" applyNumberFormat="1" applyFont="1" applyFill="1" applyBorder="1" applyAlignment="1">
      <alignment horizontal="center" vertical="center"/>
    </xf>
    <xf numFmtId="166" fontId="3" fillId="3" borderId="11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6" fontId="4" fillId="2" borderId="4" xfId="1" applyNumberFormat="1" applyFont="1" applyFill="1" applyBorder="1" applyAlignment="1">
      <alignment horizontal="center" vertical="center" wrapText="1"/>
    </xf>
    <xf numFmtId="166" fontId="4" fillId="2" borderId="8" xfId="1" applyNumberFormat="1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11"/>
  <sheetViews>
    <sheetView workbookViewId="0">
      <selection activeCell="B17" sqref="B17:B18"/>
    </sheetView>
  </sheetViews>
  <sheetFormatPr defaultColWidth="9.140625" defaultRowHeight="25.5" customHeight="1"/>
  <cols>
    <col min="1" max="1" width="64.140625" style="25" customWidth="1"/>
    <col min="2" max="2" width="22" style="25" customWidth="1"/>
    <col min="3" max="16384" width="9.140625" style="25"/>
  </cols>
  <sheetData>
    <row r="1" spans="1:2" ht="25.5" customHeight="1">
      <c r="A1" s="51" t="s">
        <v>2</v>
      </c>
      <c r="B1" s="51"/>
    </row>
    <row r="2" spans="1:2" ht="25.5" customHeight="1">
      <c r="A2" s="51" t="s">
        <v>48</v>
      </c>
      <c r="B2" s="51"/>
    </row>
    <row r="3" spans="1:2" ht="25.5" customHeight="1">
      <c r="A3" s="48" t="s">
        <v>50</v>
      </c>
      <c r="B3" s="48"/>
    </row>
    <row r="4" spans="1:2" ht="25.5" customHeight="1">
      <c r="A4" s="48" t="s">
        <v>51</v>
      </c>
      <c r="B4" s="48"/>
    </row>
    <row r="5" spans="1:2" ht="25.5" customHeight="1">
      <c r="A5" s="32"/>
      <c r="B5" s="32"/>
    </row>
    <row r="6" spans="1:2" ht="25.5" customHeight="1">
      <c r="A6" s="49" t="s">
        <v>0</v>
      </c>
      <c r="B6" s="33" t="s">
        <v>1</v>
      </c>
    </row>
    <row r="7" spans="1:2" ht="25.5" customHeight="1">
      <c r="A7" s="50"/>
      <c r="B7" s="34" t="s">
        <v>49</v>
      </c>
    </row>
    <row r="8" spans="1:2" ht="25.5" customHeight="1">
      <c r="A8" s="26" t="s">
        <v>2</v>
      </c>
      <c r="B8" s="27"/>
    </row>
    <row r="9" spans="1:2" ht="25.5" customHeight="1">
      <c r="A9" s="28" t="s">
        <v>3</v>
      </c>
      <c r="B9" s="29">
        <f>+'68.การแสดงประจำปี'!I69</f>
        <v>4119500</v>
      </c>
    </row>
    <row r="10" spans="1:2" ht="25.5" customHeight="1">
      <c r="A10" s="28" t="s">
        <v>4</v>
      </c>
      <c r="B10" s="29">
        <f>+'69.การแสดง'!I16</f>
        <v>105500</v>
      </c>
    </row>
    <row r="11" spans="1:2" ht="25.5" customHeight="1">
      <c r="A11" s="30" t="s">
        <v>5</v>
      </c>
      <c r="B11" s="31">
        <f>SUM(B9:B10)</f>
        <v>4225000</v>
      </c>
    </row>
  </sheetData>
  <mergeCells count="5">
    <mergeCell ref="A3:B3"/>
    <mergeCell ref="A4:B4"/>
    <mergeCell ref="A6:A7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firstPageNumber="96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28" zoomScaleNormal="100" workbookViewId="0">
      <selection activeCell="G72" sqref="G72"/>
    </sheetView>
  </sheetViews>
  <sheetFormatPr defaultColWidth="9.140625" defaultRowHeight="25.5" customHeight="1"/>
  <cols>
    <col min="1" max="1" width="5.85546875" style="1" customWidth="1"/>
    <col min="2" max="2" width="31.5703125" style="1" customWidth="1"/>
    <col min="3" max="3" width="12.7109375" style="2" customWidth="1"/>
    <col min="4" max="4" width="11.5703125" style="3" customWidth="1"/>
    <col min="5" max="5" width="11.5703125" style="2" customWidth="1"/>
    <col min="6" max="6" width="11.42578125" style="2" customWidth="1"/>
    <col min="7" max="7" width="14.140625" style="2" customWidth="1"/>
    <col min="8" max="8" width="9.140625" style="1" customWidth="1"/>
    <col min="9" max="9" width="11" style="1" hidden="1" customWidth="1"/>
    <col min="10" max="16384" width="9.140625" style="1"/>
  </cols>
  <sheetData>
    <row r="1" spans="1:7" ht="25.5" customHeight="1">
      <c r="A1" s="52" t="s">
        <v>3</v>
      </c>
      <c r="B1" s="52"/>
      <c r="C1" s="52"/>
      <c r="D1" s="52"/>
      <c r="E1" s="52"/>
      <c r="F1" s="52"/>
      <c r="G1" s="52"/>
    </row>
    <row r="2" spans="1:7" ht="25.5" customHeight="1">
      <c r="A2" s="52" t="s">
        <v>54</v>
      </c>
      <c r="B2" s="52"/>
      <c r="C2" s="52"/>
      <c r="D2" s="52"/>
      <c r="E2" s="52"/>
      <c r="F2" s="52"/>
      <c r="G2" s="52"/>
    </row>
    <row r="3" spans="1:7" ht="25.5" customHeight="1">
      <c r="A3" s="53" t="s">
        <v>48</v>
      </c>
      <c r="B3" s="53"/>
      <c r="C3" s="53"/>
      <c r="D3" s="53"/>
      <c r="E3" s="53"/>
      <c r="F3" s="53"/>
      <c r="G3" s="53"/>
    </row>
    <row r="4" spans="1:7" ht="25.5" customHeight="1">
      <c r="A4" s="68" t="s">
        <v>6</v>
      </c>
      <c r="B4" s="68" t="s">
        <v>0</v>
      </c>
      <c r="C4" s="54" t="s">
        <v>7</v>
      </c>
      <c r="D4" s="54"/>
      <c r="E4" s="54"/>
      <c r="F4" s="54"/>
      <c r="G4" s="54"/>
    </row>
    <row r="5" spans="1:7" ht="25.5" customHeight="1">
      <c r="A5" s="68"/>
      <c r="B5" s="49"/>
      <c r="C5" s="35" t="s">
        <v>8</v>
      </c>
      <c r="D5" s="36" t="s">
        <v>9</v>
      </c>
      <c r="E5" s="35" t="s">
        <v>10</v>
      </c>
      <c r="F5" s="35" t="s">
        <v>11</v>
      </c>
      <c r="G5" s="35" t="s">
        <v>12</v>
      </c>
    </row>
    <row r="6" spans="1:7" ht="25.5" customHeight="1">
      <c r="A6" s="58" t="s">
        <v>55</v>
      </c>
      <c r="B6" s="59"/>
      <c r="C6" s="59"/>
      <c r="D6" s="59"/>
      <c r="E6" s="59"/>
      <c r="F6" s="59"/>
      <c r="G6" s="60"/>
    </row>
    <row r="7" spans="1:7" ht="25.5" customHeight="1">
      <c r="A7" s="9">
        <v>1</v>
      </c>
      <c r="B7" s="10" t="s">
        <v>13</v>
      </c>
      <c r="C7" s="6"/>
      <c r="D7" s="7"/>
      <c r="E7" s="6"/>
      <c r="F7" s="8"/>
      <c r="G7" s="5"/>
    </row>
    <row r="8" spans="1:7" ht="42">
      <c r="A8" s="9"/>
      <c r="B8" s="10" t="s">
        <v>70</v>
      </c>
      <c r="C8" s="6"/>
      <c r="D8" s="7"/>
      <c r="E8" s="6">
        <v>1616000</v>
      </c>
      <c r="F8" s="8"/>
      <c r="G8" s="5"/>
    </row>
    <row r="9" spans="1:7" ht="25.5" customHeight="1">
      <c r="A9" s="9"/>
      <c r="B9" s="10" t="s">
        <v>71</v>
      </c>
      <c r="C9" s="6"/>
      <c r="D9" s="7"/>
      <c r="E9" s="6">
        <v>30000</v>
      </c>
      <c r="F9" s="8"/>
      <c r="G9" s="5"/>
    </row>
    <row r="10" spans="1:7" ht="25.5" customHeight="1">
      <c r="A10" s="9"/>
      <c r="B10" s="10" t="s">
        <v>14</v>
      </c>
      <c r="C10" s="6"/>
      <c r="D10" s="7"/>
      <c r="E10" s="6">
        <v>60000</v>
      </c>
      <c r="F10" s="8"/>
      <c r="G10" s="5"/>
    </row>
    <row r="11" spans="1:7" ht="25.5" customHeight="1">
      <c r="A11" s="14"/>
      <c r="B11" s="15" t="s">
        <v>5</v>
      </c>
      <c r="C11" s="55">
        <f>SUM(C7:F10)</f>
        <v>1706000</v>
      </c>
      <c r="D11" s="56"/>
      <c r="E11" s="56"/>
      <c r="F11" s="56"/>
      <c r="G11" s="57"/>
    </row>
    <row r="12" spans="1:7" ht="25.5" customHeight="1">
      <c r="A12" s="9">
        <v>2</v>
      </c>
      <c r="B12" s="10" t="s">
        <v>15</v>
      </c>
      <c r="C12" s="6"/>
      <c r="D12" s="7"/>
      <c r="E12" s="6"/>
      <c r="F12" s="8"/>
      <c r="G12" s="5"/>
    </row>
    <row r="13" spans="1:7" ht="44.25" customHeight="1">
      <c r="A13" s="9"/>
      <c r="B13" s="10" t="s">
        <v>56</v>
      </c>
      <c r="C13" s="6"/>
      <c r="D13" s="7"/>
      <c r="E13" s="6"/>
      <c r="F13" s="8"/>
      <c r="G13" s="5"/>
    </row>
    <row r="14" spans="1:7" ht="25.5" customHeight="1">
      <c r="A14" s="9"/>
      <c r="B14" s="16" t="s">
        <v>16</v>
      </c>
      <c r="C14" s="6">
        <v>52000</v>
      </c>
      <c r="D14" s="7"/>
      <c r="E14" s="6"/>
      <c r="F14" s="8"/>
      <c r="G14" s="5"/>
    </row>
    <row r="15" spans="1:7" ht="25.5" customHeight="1">
      <c r="A15" s="9"/>
      <c r="B15" s="16" t="s">
        <v>17</v>
      </c>
      <c r="C15" s="6">
        <v>52000</v>
      </c>
      <c r="D15" s="7"/>
      <c r="E15" s="6"/>
      <c r="F15" s="8"/>
      <c r="G15" s="5"/>
    </row>
    <row r="16" spans="1:7" ht="42">
      <c r="A16" s="9"/>
      <c r="B16" s="16" t="s">
        <v>18</v>
      </c>
      <c r="C16" s="6"/>
      <c r="D16" s="7"/>
      <c r="E16" s="6">
        <v>20000</v>
      </c>
      <c r="F16" s="8"/>
      <c r="G16" s="5"/>
    </row>
    <row r="17" spans="1:7" ht="25.5" customHeight="1">
      <c r="A17" s="9"/>
      <c r="B17" s="10" t="s">
        <v>19</v>
      </c>
      <c r="C17" s="6"/>
      <c r="D17" s="7">
        <v>25000</v>
      </c>
      <c r="E17" s="6"/>
      <c r="F17" s="8"/>
      <c r="G17" s="5"/>
    </row>
    <row r="18" spans="1:7" ht="25.5" customHeight="1">
      <c r="A18" s="9"/>
      <c r="B18" s="10" t="s">
        <v>20</v>
      </c>
      <c r="C18" s="6"/>
      <c r="D18" s="7">
        <v>25000</v>
      </c>
      <c r="E18" s="6"/>
      <c r="F18" s="8"/>
      <c r="G18" s="5"/>
    </row>
    <row r="19" spans="1:7" ht="25.5" customHeight="1">
      <c r="A19" s="61" t="s">
        <v>5</v>
      </c>
      <c r="B19" s="62"/>
      <c r="C19" s="55">
        <f>SUM(C13:F18)</f>
        <v>174000</v>
      </c>
      <c r="D19" s="56"/>
      <c r="E19" s="56"/>
      <c r="F19" s="56"/>
      <c r="G19" s="57"/>
    </row>
    <row r="20" spans="1:7" ht="42">
      <c r="A20" s="12">
        <v>3</v>
      </c>
      <c r="B20" s="17" t="s">
        <v>21</v>
      </c>
      <c r="C20" s="6"/>
      <c r="D20" s="7"/>
      <c r="E20" s="6"/>
      <c r="F20" s="8"/>
      <c r="G20" s="5"/>
    </row>
    <row r="21" spans="1:7" ht="25.5" customHeight="1">
      <c r="A21" s="9"/>
      <c r="B21" s="10" t="s">
        <v>22</v>
      </c>
      <c r="C21" s="6"/>
      <c r="D21" s="7"/>
      <c r="E21" s="6"/>
      <c r="F21" s="8"/>
      <c r="G21" s="5"/>
    </row>
    <row r="22" spans="1:7" ht="25.5" customHeight="1">
      <c r="A22" s="9"/>
      <c r="B22" s="16" t="s">
        <v>72</v>
      </c>
      <c r="C22" s="6">
        <v>40000</v>
      </c>
      <c r="D22" s="7"/>
      <c r="E22" s="6"/>
      <c r="F22" s="8"/>
      <c r="G22" s="18"/>
    </row>
    <row r="23" spans="1:7" ht="25.5" customHeight="1">
      <c r="A23" s="9"/>
      <c r="B23" s="16" t="s">
        <v>73</v>
      </c>
      <c r="C23" s="6">
        <v>60000</v>
      </c>
      <c r="D23" s="7"/>
      <c r="E23" s="6"/>
      <c r="F23" s="8"/>
      <c r="G23" s="18"/>
    </row>
    <row r="24" spans="1:7" ht="25.5" customHeight="1">
      <c r="A24" s="9"/>
      <c r="B24" s="10" t="s">
        <v>68</v>
      </c>
      <c r="C24" s="6"/>
      <c r="D24" s="7"/>
      <c r="E24" s="6"/>
      <c r="F24" s="8"/>
      <c r="G24" s="5"/>
    </row>
    <row r="25" spans="1:7" ht="25.5" customHeight="1">
      <c r="A25" s="9"/>
      <c r="B25" s="16" t="s">
        <v>74</v>
      </c>
      <c r="C25" s="6">
        <v>7500</v>
      </c>
      <c r="D25" s="7"/>
      <c r="E25" s="6"/>
      <c r="F25" s="8"/>
      <c r="G25" s="5"/>
    </row>
    <row r="26" spans="1:7" ht="25.5" customHeight="1">
      <c r="A26" s="9"/>
      <c r="B26" s="16" t="s">
        <v>57</v>
      </c>
      <c r="C26" s="6">
        <v>30000</v>
      </c>
      <c r="D26" s="7"/>
      <c r="E26" s="6"/>
      <c r="F26" s="8"/>
      <c r="G26" s="5"/>
    </row>
    <row r="27" spans="1:7" ht="25.5" customHeight="1">
      <c r="A27" s="61" t="s">
        <v>5</v>
      </c>
      <c r="B27" s="62"/>
      <c r="C27" s="55">
        <f>SUM(C21:F26)</f>
        <v>137500</v>
      </c>
      <c r="D27" s="56"/>
      <c r="E27" s="56"/>
      <c r="F27" s="56"/>
      <c r="G27" s="57"/>
    </row>
    <row r="28" spans="1:7" ht="25.5" customHeight="1">
      <c r="A28" s="20"/>
      <c r="B28" s="20"/>
      <c r="C28" s="21"/>
      <c r="D28" s="21"/>
      <c r="E28" s="21"/>
      <c r="F28" s="21"/>
      <c r="G28" s="21"/>
    </row>
    <row r="29" spans="1:7" ht="25.5" customHeight="1">
      <c r="A29" s="40">
        <v>4</v>
      </c>
      <c r="B29" s="41" t="s">
        <v>23</v>
      </c>
      <c r="C29" s="42"/>
      <c r="D29" s="43"/>
      <c r="E29" s="42"/>
      <c r="F29" s="44"/>
      <c r="G29" s="45"/>
    </row>
    <row r="30" spans="1:7" ht="25.5" customHeight="1">
      <c r="A30" s="9"/>
      <c r="B30" s="19" t="s">
        <v>24</v>
      </c>
      <c r="C30" s="6">
        <v>90000</v>
      </c>
      <c r="D30" s="7"/>
      <c r="E30" s="6"/>
      <c r="F30" s="8"/>
      <c r="G30" s="5"/>
    </row>
    <row r="31" spans="1:7" ht="42">
      <c r="A31" s="9"/>
      <c r="B31" s="10" t="s">
        <v>69</v>
      </c>
      <c r="C31" s="6">
        <v>60000</v>
      </c>
      <c r="D31" s="7"/>
      <c r="E31" s="6"/>
      <c r="F31" s="8"/>
      <c r="G31" s="5"/>
    </row>
    <row r="32" spans="1:7" ht="25.5" customHeight="1">
      <c r="A32" s="9"/>
      <c r="B32" s="10" t="s">
        <v>75</v>
      </c>
      <c r="C32" s="6">
        <v>24000</v>
      </c>
      <c r="D32" s="7"/>
      <c r="E32" s="6"/>
      <c r="F32" s="8"/>
      <c r="G32" s="5"/>
    </row>
    <row r="33" spans="1:7" ht="25.5" customHeight="1">
      <c r="A33" s="9"/>
      <c r="B33" s="10" t="s">
        <v>58</v>
      </c>
      <c r="C33" s="6">
        <v>200000</v>
      </c>
      <c r="D33" s="7"/>
      <c r="E33" s="6"/>
      <c r="F33" s="8"/>
      <c r="G33" s="5"/>
    </row>
    <row r="34" spans="1:7" ht="52.5" customHeight="1">
      <c r="A34" s="9"/>
      <c r="B34" s="10" t="s">
        <v>59</v>
      </c>
      <c r="C34" s="6">
        <v>40000</v>
      </c>
      <c r="D34" s="7"/>
      <c r="E34" s="6"/>
      <c r="F34" s="8"/>
      <c r="G34" s="5"/>
    </row>
    <row r="35" spans="1:7" ht="42.75" customHeight="1">
      <c r="A35" s="12"/>
      <c r="B35" s="10" t="s">
        <v>60</v>
      </c>
      <c r="C35" s="6">
        <v>20000</v>
      </c>
      <c r="D35" s="7"/>
      <c r="E35" s="6"/>
      <c r="F35" s="5"/>
      <c r="G35" s="5"/>
    </row>
    <row r="36" spans="1:7" ht="25.5" customHeight="1">
      <c r="A36" s="61" t="s">
        <v>5</v>
      </c>
      <c r="B36" s="62"/>
      <c r="C36" s="55">
        <f>SUM(C30:F35)</f>
        <v>434000</v>
      </c>
      <c r="D36" s="56"/>
      <c r="E36" s="56"/>
      <c r="F36" s="56"/>
      <c r="G36" s="57"/>
    </row>
    <row r="37" spans="1:7" ht="25.5" customHeight="1">
      <c r="A37" s="9">
        <v>5</v>
      </c>
      <c r="B37" s="10" t="s">
        <v>8</v>
      </c>
      <c r="C37" s="6"/>
      <c r="D37" s="7"/>
      <c r="E37" s="6"/>
      <c r="F37" s="8"/>
      <c r="G37" s="5"/>
    </row>
    <row r="38" spans="1:7" ht="25.5" customHeight="1">
      <c r="A38" s="9"/>
      <c r="B38" s="10" t="s">
        <v>25</v>
      </c>
      <c r="C38" s="6">
        <v>51000</v>
      </c>
      <c r="D38" s="7"/>
      <c r="E38" s="6"/>
      <c r="F38" s="8"/>
      <c r="G38" s="5"/>
    </row>
    <row r="39" spans="1:7" ht="25.5" customHeight="1">
      <c r="A39" s="9"/>
      <c r="B39" s="10" t="s">
        <v>61</v>
      </c>
      <c r="C39" s="6">
        <v>42000</v>
      </c>
      <c r="D39" s="7"/>
      <c r="E39" s="6"/>
      <c r="F39" s="8"/>
      <c r="G39" s="5"/>
    </row>
    <row r="40" spans="1:7" ht="49.5" customHeight="1">
      <c r="A40" s="9"/>
      <c r="B40" s="10" t="s">
        <v>26</v>
      </c>
      <c r="C40" s="6">
        <v>30000</v>
      </c>
      <c r="D40" s="7"/>
      <c r="E40" s="6"/>
      <c r="F40" s="8"/>
      <c r="G40" s="5"/>
    </row>
    <row r="41" spans="1:7" ht="42">
      <c r="A41" s="9"/>
      <c r="B41" s="10" t="s">
        <v>27</v>
      </c>
      <c r="C41" s="6">
        <v>10000</v>
      </c>
      <c r="D41" s="6"/>
      <c r="E41" s="6"/>
      <c r="F41" s="8"/>
      <c r="G41" s="5"/>
    </row>
    <row r="42" spans="1:7" ht="25.5" customHeight="1">
      <c r="A42" s="61" t="s">
        <v>5</v>
      </c>
      <c r="B42" s="62"/>
      <c r="C42" s="55">
        <f>SUM(C38:F41)</f>
        <v>133000</v>
      </c>
      <c r="D42" s="56"/>
      <c r="E42" s="56"/>
      <c r="F42" s="56"/>
      <c r="G42" s="57"/>
    </row>
    <row r="43" spans="1:7" ht="25.5" customHeight="1">
      <c r="A43" s="9">
        <v>6</v>
      </c>
      <c r="B43" s="10" t="s">
        <v>28</v>
      </c>
      <c r="C43" s="6"/>
      <c r="D43" s="7"/>
      <c r="E43" s="6"/>
      <c r="F43" s="8"/>
      <c r="G43" s="5"/>
    </row>
    <row r="44" spans="1:7" ht="42">
      <c r="A44" s="9"/>
      <c r="B44" s="10" t="s">
        <v>52</v>
      </c>
      <c r="C44" s="6">
        <v>300000</v>
      </c>
      <c r="D44" s="7"/>
      <c r="E44" s="6"/>
      <c r="F44" s="8"/>
      <c r="G44" s="5"/>
    </row>
    <row r="45" spans="1:7" ht="25.5" customHeight="1">
      <c r="A45" s="61" t="s">
        <v>5</v>
      </c>
      <c r="B45" s="62"/>
      <c r="C45" s="55">
        <f>SUM(C44:F44)</f>
        <v>300000</v>
      </c>
      <c r="D45" s="56"/>
      <c r="E45" s="56"/>
      <c r="F45" s="56"/>
      <c r="G45" s="57"/>
    </row>
    <row r="46" spans="1:7" ht="25.5" customHeight="1">
      <c r="A46" s="20"/>
      <c r="B46" s="20"/>
      <c r="C46" s="21"/>
      <c r="D46" s="21"/>
      <c r="E46" s="21"/>
      <c r="F46" s="21"/>
      <c r="G46" s="21"/>
    </row>
    <row r="47" spans="1:7" ht="25.5" customHeight="1">
      <c r="A47" s="22"/>
      <c r="B47" s="22"/>
      <c r="C47" s="23"/>
      <c r="D47" s="23"/>
      <c r="E47" s="23"/>
      <c r="F47" s="23"/>
      <c r="G47" s="23"/>
    </row>
    <row r="48" spans="1:7" ht="25.5" customHeight="1">
      <c r="A48" s="22"/>
      <c r="B48" s="22"/>
      <c r="C48" s="23"/>
      <c r="D48" s="23"/>
      <c r="E48" s="23"/>
      <c r="F48" s="23"/>
      <c r="G48" s="23"/>
    </row>
    <row r="49" spans="1:7" ht="25.5" customHeight="1">
      <c r="A49" s="22"/>
      <c r="B49" s="22"/>
      <c r="C49" s="23"/>
      <c r="D49" s="23"/>
      <c r="E49" s="23"/>
      <c r="F49" s="23"/>
      <c r="G49" s="23"/>
    </row>
    <row r="50" spans="1:7" ht="25.5" customHeight="1">
      <c r="A50" s="12">
        <v>7</v>
      </c>
      <c r="B50" s="13" t="s">
        <v>29</v>
      </c>
      <c r="C50" s="11"/>
      <c r="D50" s="11"/>
      <c r="E50" s="11"/>
      <c r="F50" s="11"/>
      <c r="G50" s="11"/>
    </row>
    <row r="51" spans="1:7" ht="25.5" customHeight="1">
      <c r="A51" s="4"/>
      <c r="B51" s="13" t="s">
        <v>30</v>
      </c>
      <c r="C51" s="6"/>
      <c r="D51" s="6">
        <v>100000</v>
      </c>
      <c r="E51" s="6"/>
      <c r="F51" s="6"/>
      <c r="G51" s="6"/>
    </row>
    <row r="52" spans="1:7" ht="25.5" customHeight="1">
      <c r="A52" s="4"/>
      <c r="B52" s="13" t="s">
        <v>31</v>
      </c>
      <c r="C52" s="6"/>
      <c r="D52" s="6">
        <v>130000</v>
      </c>
      <c r="E52" s="6"/>
      <c r="F52" s="6"/>
      <c r="G52" s="6"/>
    </row>
    <row r="53" spans="1:7" ht="25.5" customHeight="1">
      <c r="A53" s="4"/>
      <c r="B53" s="13" t="s">
        <v>32</v>
      </c>
      <c r="C53" s="6"/>
      <c r="D53" s="6">
        <v>130000</v>
      </c>
      <c r="E53" s="6"/>
      <c r="F53" s="6"/>
      <c r="G53" s="6"/>
    </row>
    <row r="54" spans="1:7" ht="25.5" customHeight="1">
      <c r="A54" s="4"/>
      <c r="B54" s="13" t="s">
        <v>33</v>
      </c>
      <c r="C54" s="6"/>
      <c r="D54" s="6">
        <v>140000</v>
      </c>
      <c r="E54" s="6"/>
      <c r="F54" s="6"/>
      <c r="G54" s="6"/>
    </row>
    <row r="55" spans="1:7" ht="25.5" customHeight="1">
      <c r="A55" s="69" t="s">
        <v>5</v>
      </c>
      <c r="B55" s="70"/>
      <c r="C55" s="55">
        <f>SUM(C51:F54)</f>
        <v>500000</v>
      </c>
      <c r="D55" s="56"/>
      <c r="E55" s="56"/>
      <c r="F55" s="56"/>
      <c r="G55" s="57"/>
    </row>
    <row r="56" spans="1:7" ht="25.5" customHeight="1">
      <c r="A56" s="12">
        <v>8</v>
      </c>
      <c r="B56" s="13" t="s">
        <v>34</v>
      </c>
      <c r="C56" s="6"/>
      <c r="D56" s="6"/>
      <c r="E56" s="6"/>
      <c r="F56" s="6"/>
      <c r="G56" s="6"/>
    </row>
    <row r="57" spans="1:7" ht="25.5" customHeight="1">
      <c r="A57" s="4"/>
      <c r="B57" s="13" t="s">
        <v>35</v>
      </c>
      <c r="C57" s="6"/>
      <c r="D57" s="6">
        <v>80000</v>
      </c>
      <c r="E57" s="6"/>
      <c r="F57" s="6"/>
      <c r="G57" s="6"/>
    </row>
    <row r="58" spans="1:7" ht="25.5" customHeight="1">
      <c r="A58" s="61" t="s">
        <v>5</v>
      </c>
      <c r="B58" s="62"/>
      <c r="C58" s="55">
        <f>SUM(C56:F57)</f>
        <v>80000</v>
      </c>
      <c r="D58" s="56"/>
      <c r="E58" s="56"/>
      <c r="F58" s="56"/>
      <c r="G58" s="57"/>
    </row>
    <row r="59" spans="1:7" ht="25.5" customHeight="1">
      <c r="A59" s="12">
        <v>9</v>
      </c>
      <c r="B59" s="13" t="s">
        <v>36</v>
      </c>
      <c r="C59" s="6"/>
      <c r="D59" s="6"/>
      <c r="E59" s="6"/>
      <c r="F59" s="6"/>
      <c r="G59" s="6"/>
    </row>
    <row r="60" spans="1:7" ht="25.5" customHeight="1">
      <c r="A60" s="4"/>
      <c r="B60" s="13" t="s">
        <v>37</v>
      </c>
      <c r="C60" s="6">
        <v>70000</v>
      </c>
      <c r="D60" s="6"/>
      <c r="E60" s="6"/>
      <c r="F60" s="6"/>
      <c r="G60" s="6"/>
    </row>
    <row r="61" spans="1:7" ht="25.5" customHeight="1">
      <c r="A61" s="4"/>
      <c r="B61" s="13" t="s">
        <v>38</v>
      </c>
      <c r="C61" s="6">
        <v>30000</v>
      </c>
      <c r="D61" s="6"/>
      <c r="E61" s="6"/>
      <c r="F61" s="6"/>
      <c r="G61" s="6"/>
    </row>
    <row r="62" spans="1:7" ht="25.5" customHeight="1">
      <c r="A62" s="4"/>
      <c r="B62" s="13" t="s">
        <v>39</v>
      </c>
      <c r="C62" s="6">
        <v>420000</v>
      </c>
      <c r="D62" s="6"/>
      <c r="E62" s="6"/>
      <c r="F62" s="6"/>
      <c r="G62" s="6"/>
    </row>
    <row r="63" spans="1:7" ht="25.5" customHeight="1">
      <c r="A63" s="61" t="s">
        <v>5</v>
      </c>
      <c r="B63" s="62"/>
      <c r="C63" s="55">
        <f>SUM(C59:F62)</f>
        <v>520000</v>
      </c>
      <c r="D63" s="56"/>
      <c r="E63" s="56"/>
      <c r="F63" s="56"/>
      <c r="G63" s="57"/>
    </row>
    <row r="64" spans="1:7" ht="25.5" customHeight="1">
      <c r="A64" s="12">
        <v>10</v>
      </c>
      <c r="B64" s="13" t="s">
        <v>40</v>
      </c>
      <c r="C64" s="6"/>
      <c r="D64" s="6"/>
      <c r="E64" s="6"/>
      <c r="F64" s="6"/>
      <c r="G64" s="6"/>
    </row>
    <row r="65" spans="1:9" ht="25.5" customHeight="1">
      <c r="A65" s="4"/>
      <c r="B65" s="24" t="s">
        <v>41</v>
      </c>
      <c r="C65" s="6"/>
      <c r="D65" s="6">
        <v>50000</v>
      </c>
      <c r="E65" s="6"/>
      <c r="F65" s="6"/>
      <c r="G65" s="6"/>
    </row>
    <row r="66" spans="1:9" ht="25.5" customHeight="1">
      <c r="A66" s="4"/>
      <c r="B66" s="13" t="s">
        <v>42</v>
      </c>
      <c r="C66" s="6"/>
      <c r="D66" s="6"/>
      <c r="E66" s="6">
        <v>60000</v>
      </c>
      <c r="F66" s="6"/>
      <c r="G66" s="6"/>
    </row>
    <row r="67" spans="1:9" ht="25.5" customHeight="1">
      <c r="A67" s="4"/>
      <c r="B67" s="13" t="s">
        <v>43</v>
      </c>
      <c r="C67" s="6"/>
      <c r="D67" s="6"/>
      <c r="E67" s="6">
        <v>25000</v>
      </c>
      <c r="F67" s="6"/>
      <c r="G67" s="6"/>
    </row>
    <row r="68" spans="1:9" ht="25.5" customHeight="1">
      <c r="A68" s="61" t="s">
        <v>5</v>
      </c>
      <c r="B68" s="62"/>
      <c r="C68" s="55">
        <f>SUM(C64:F67)</f>
        <v>135000</v>
      </c>
      <c r="D68" s="56"/>
      <c r="E68" s="56"/>
      <c r="F68" s="56"/>
      <c r="G68" s="57"/>
    </row>
    <row r="69" spans="1:9" ht="25.5" customHeight="1">
      <c r="A69" s="63" t="s">
        <v>44</v>
      </c>
      <c r="B69" s="64"/>
      <c r="C69" s="65">
        <f>C11+C19+C27+C36+C42+C45+C55+C58+C63+C68</f>
        <v>4119500</v>
      </c>
      <c r="D69" s="66"/>
      <c r="E69" s="66"/>
      <c r="F69" s="66"/>
      <c r="G69" s="67"/>
      <c r="I69" s="47">
        <f>+C69</f>
        <v>4119500</v>
      </c>
    </row>
  </sheetData>
  <mergeCells count="28">
    <mergeCell ref="A68:B68"/>
    <mergeCell ref="C68:G68"/>
    <mergeCell ref="A69:B69"/>
    <mergeCell ref="C69:G69"/>
    <mergeCell ref="A4:A5"/>
    <mergeCell ref="B4:B5"/>
    <mergeCell ref="A55:B55"/>
    <mergeCell ref="C55:G55"/>
    <mergeCell ref="A58:B58"/>
    <mergeCell ref="C58:G58"/>
    <mergeCell ref="A63:B63"/>
    <mergeCell ref="C63:G63"/>
    <mergeCell ref="A45:B45"/>
    <mergeCell ref="C45:G45"/>
    <mergeCell ref="A36:B36"/>
    <mergeCell ref="C36:G36"/>
    <mergeCell ref="A42:B42"/>
    <mergeCell ref="C42:G42"/>
    <mergeCell ref="A19:B19"/>
    <mergeCell ref="C19:G19"/>
    <mergeCell ref="A27:B27"/>
    <mergeCell ref="C27:G27"/>
    <mergeCell ref="A1:G1"/>
    <mergeCell ref="A3:G3"/>
    <mergeCell ref="C4:G4"/>
    <mergeCell ref="C11:G11"/>
    <mergeCell ref="A2:G2"/>
    <mergeCell ref="A6:G6"/>
  </mergeCells>
  <pageMargins left="0.62992125984251968" right="0.23622047244094491" top="0.74803149606299213" bottom="0.74803149606299213" header="0.31496062992125984" footer="0.31496062992125984"/>
  <pageSetup paperSize="9" scale="95" firstPageNumber="97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110" zoomScaleNormal="110" workbookViewId="0">
      <selection activeCell="G14" sqref="G14"/>
    </sheetView>
  </sheetViews>
  <sheetFormatPr defaultColWidth="9.140625" defaultRowHeight="21"/>
  <cols>
    <col min="1" max="1" width="5.85546875" style="1" customWidth="1"/>
    <col min="2" max="2" width="33.28515625" style="1" customWidth="1"/>
    <col min="3" max="3" width="12" style="2" bestFit="1" customWidth="1"/>
    <col min="4" max="4" width="10.140625" style="3" customWidth="1"/>
    <col min="5" max="5" width="11.42578125" style="2" customWidth="1"/>
    <col min="6" max="6" width="12" style="2" customWidth="1"/>
    <col min="7" max="7" width="14.28515625" style="2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3.25">
      <c r="A1" s="52" t="s">
        <v>45</v>
      </c>
      <c r="B1" s="52"/>
      <c r="C1" s="52"/>
      <c r="D1" s="52"/>
      <c r="E1" s="52"/>
      <c r="F1" s="52"/>
      <c r="G1" s="52"/>
    </row>
    <row r="2" spans="1:9" ht="23.25">
      <c r="A2" s="52" t="s">
        <v>62</v>
      </c>
      <c r="B2" s="52"/>
      <c r="C2" s="52"/>
      <c r="D2" s="52"/>
      <c r="E2" s="52"/>
      <c r="F2" s="52"/>
      <c r="G2" s="52"/>
    </row>
    <row r="3" spans="1:9" ht="23.25">
      <c r="A3" s="53" t="s">
        <v>48</v>
      </c>
      <c r="B3" s="53"/>
      <c r="C3" s="53"/>
      <c r="D3" s="53"/>
      <c r="E3" s="53"/>
      <c r="F3" s="53"/>
      <c r="G3" s="53"/>
    </row>
    <row r="4" spans="1:9">
      <c r="A4" s="68" t="s">
        <v>6</v>
      </c>
      <c r="B4" s="68" t="s">
        <v>0</v>
      </c>
      <c r="C4" s="54" t="s">
        <v>7</v>
      </c>
      <c r="D4" s="54"/>
      <c r="E4" s="54"/>
      <c r="F4" s="54"/>
      <c r="G4" s="54"/>
    </row>
    <row r="5" spans="1:9">
      <c r="A5" s="68"/>
      <c r="B5" s="49"/>
      <c r="C5" s="37" t="s">
        <v>8</v>
      </c>
      <c r="D5" s="46" t="s">
        <v>9</v>
      </c>
      <c r="E5" s="37" t="s">
        <v>10</v>
      </c>
      <c r="F5" s="35" t="s">
        <v>11</v>
      </c>
      <c r="G5" s="35" t="s">
        <v>12</v>
      </c>
    </row>
    <row r="6" spans="1:9" ht="27" customHeight="1">
      <c r="A6" s="38" t="s">
        <v>63</v>
      </c>
      <c r="B6" s="39"/>
      <c r="C6" s="6"/>
      <c r="D6" s="7"/>
      <c r="E6" s="6"/>
      <c r="F6" s="8"/>
      <c r="G6" s="5"/>
    </row>
    <row r="7" spans="1:9">
      <c r="A7" s="9">
        <v>1</v>
      </c>
      <c r="B7" s="10" t="s">
        <v>46</v>
      </c>
      <c r="C7" s="6">
        <v>30000</v>
      </c>
      <c r="D7" s="7"/>
      <c r="E7" s="6"/>
      <c r="F7" s="8"/>
      <c r="G7" s="5"/>
    </row>
    <row r="8" spans="1:9" ht="42">
      <c r="A8" s="9">
        <v>2</v>
      </c>
      <c r="B8" s="10" t="s">
        <v>64</v>
      </c>
      <c r="C8" s="6">
        <v>20000</v>
      </c>
      <c r="D8" s="7"/>
      <c r="E8" s="6"/>
      <c r="F8" s="8"/>
      <c r="G8" s="5"/>
    </row>
    <row r="9" spans="1:9" ht="42">
      <c r="A9" s="9">
        <v>3</v>
      </c>
      <c r="B9" s="10" t="s">
        <v>53</v>
      </c>
      <c r="C9" s="6"/>
      <c r="D9" s="7"/>
      <c r="E9" s="6">
        <v>40000</v>
      </c>
      <c r="F9" s="8"/>
      <c r="G9" s="5"/>
    </row>
    <row r="10" spans="1:9">
      <c r="A10" s="71" t="s">
        <v>5</v>
      </c>
      <c r="B10" s="72"/>
      <c r="C10" s="73">
        <f>SUM(C7:F9)</f>
        <v>90000</v>
      </c>
      <c r="D10" s="74"/>
      <c r="E10" s="74"/>
      <c r="F10" s="74"/>
      <c r="G10" s="75"/>
    </row>
    <row r="11" spans="1:9">
      <c r="A11" s="58" t="s">
        <v>47</v>
      </c>
      <c r="B11" s="59"/>
      <c r="C11" s="59"/>
      <c r="D11" s="59"/>
      <c r="E11" s="59"/>
      <c r="F11" s="59"/>
      <c r="G11" s="60"/>
    </row>
    <row r="12" spans="1:9">
      <c r="A12" s="12">
        <v>1</v>
      </c>
      <c r="B12" s="13" t="s">
        <v>66</v>
      </c>
      <c r="C12" s="6"/>
      <c r="D12" s="6"/>
      <c r="E12" s="6">
        <v>10500</v>
      </c>
      <c r="F12" s="6"/>
      <c r="G12" s="6"/>
    </row>
    <row r="13" spans="1:9">
      <c r="A13" s="12">
        <v>2</v>
      </c>
      <c r="B13" s="13" t="s">
        <v>67</v>
      </c>
      <c r="C13" s="6"/>
      <c r="D13" s="6"/>
      <c r="E13" s="6">
        <v>2000</v>
      </c>
      <c r="F13" s="6"/>
      <c r="G13" s="6"/>
    </row>
    <row r="14" spans="1:9">
      <c r="A14" s="12">
        <v>3</v>
      </c>
      <c r="B14" s="13" t="s">
        <v>65</v>
      </c>
      <c r="C14" s="6"/>
      <c r="D14" s="6"/>
      <c r="E14" s="6">
        <v>3000</v>
      </c>
      <c r="F14" s="6"/>
      <c r="G14" s="6"/>
    </row>
    <row r="15" spans="1:9">
      <c r="A15" s="71" t="s">
        <v>5</v>
      </c>
      <c r="B15" s="72"/>
      <c r="C15" s="73">
        <f>SUM(C12:F14)</f>
        <v>15500</v>
      </c>
      <c r="D15" s="74"/>
      <c r="E15" s="74"/>
      <c r="F15" s="74"/>
      <c r="G15" s="75"/>
    </row>
    <row r="16" spans="1:9">
      <c r="A16" s="63" t="s">
        <v>44</v>
      </c>
      <c r="B16" s="64"/>
      <c r="C16" s="65">
        <f>C10+C15</f>
        <v>105500</v>
      </c>
      <c r="D16" s="66"/>
      <c r="E16" s="66"/>
      <c r="F16" s="66"/>
      <c r="G16" s="67"/>
      <c r="I16" s="47">
        <f>+C16</f>
        <v>105500</v>
      </c>
    </row>
  </sheetData>
  <mergeCells count="13">
    <mergeCell ref="A15:B15"/>
    <mergeCell ref="C15:G15"/>
    <mergeCell ref="A16:B16"/>
    <mergeCell ref="C16:G16"/>
    <mergeCell ref="A11:G11"/>
    <mergeCell ref="A1:G1"/>
    <mergeCell ref="A3:G3"/>
    <mergeCell ref="C4:G4"/>
    <mergeCell ref="A10:B10"/>
    <mergeCell ref="C10:G10"/>
    <mergeCell ref="A4:A5"/>
    <mergeCell ref="B4:B5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100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</vt:lpstr>
      <vt:lpstr>68.การแสดงประจำปี</vt:lpstr>
      <vt:lpstr>69.การแสดง</vt:lpstr>
      <vt:lpstr>'68.การแสดงประจำปี'!Print_Titles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2026-06-12T07:50:15Z</cp:lastPrinted>
  <dcterms:created xsi:type="dcterms:W3CDTF">2025-06-10T03:59:00Z</dcterms:created>
  <dcterms:modified xsi:type="dcterms:W3CDTF">2026-06-12T07:57:53Z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41CB1BC8D76F4E0793A882FEAC8ABDD6_12</vt:lpwstr>
  </property>
  <property fmtid="{D5CDD505-2E9C-101B-9397-08002B2CF9AE}" pid="3" name="KSOProductBuildVer">
    <vt:lpwstr>1033-12.2.0.21931</vt:lpwstr>
  </property>
</Properties>
</file>